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正确版" sheetId="1" r:id="rId1"/>
    <sheet name="Sheet1" sheetId="2" r:id="rId2"/>
  </sheets>
  <definedNames>
    <definedName name="_xlnm.Print_Titles" localSheetId="0">'正确版'!$1:$2</definedName>
  </definedNames>
  <calcPr fullCalcOnLoad="1"/>
</workbook>
</file>

<file path=xl/sharedStrings.xml><?xml version="1.0" encoding="utf-8"?>
<sst xmlns="http://schemas.openxmlformats.org/spreadsheetml/2006/main" count="208" uniqueCount="152">
  <si>
    <t>广元市朝天区部分事业单位2019年下半年公开考试招聘工作人员考试总成绩及体检入闱人员名单</t>
  </si>
  <si>
    <t>序
号</t>
  </si>
  <si>
    <t>准考证号</t>
  </si>
  <si>
    <t>证件号</t>
  </si>
  <si>
    <t>姓名</t>
  </si>
  <si>
    <t>报考单位</t>
  </si>
  <si>
    <t>职位名称</t>
  </si>
  <si>
    <t>笔试成绩</t>
  </si>
  <si>
    <t>政策性加分</t>
  </si>
  <si>
    <t>笔试总成绩</t>
  </si>
  <si>
    <t>笔试折合成绩</t>
  </si>
  <si>
    <t>面试总成绩</t>
  </si>
  <si>
    <t>面试折合成绩</t>
  </si>
  <si>
    <t>考试总成绩</t>
  </si>
  <si>
    <t>排名</t>
  </si>
  <si>
    <t>是否体检入闱</t>
  </si>
  <si>
    <t>备注</t>
  </si>
  <si>
    <t>9122807050108</t>
  </si>
  <si>
    <t>6226261989****5611</t>
  </si>
  <si>
    <t>牟世甫</t>
  </si>
  <si>
    <t>四川广元朝天经济开发区管理委员会</t>
  </si>
  <si>
    <t>67</t>
  </si>
  <si>
    <t>体检入闱</t>
  </si>
  <si>
    <t>9122807050105</t>
  </si>
  <si>
    <t>5108231997****7417</t>
  </si>
  <si>
    <t>芶嘉临</t>
  </si>
  <si>
    <t>53.5</t>
  </si>
  <si>
    <t>9122807050103</t>
  </si>
  <si>
    <t>5108111994****4517</t>
  </si>
  <si>
    <t>姜春明</t>
  </si>
  <si>
    <t>9122807050101</t>
  </si>
  <si>
    <t>1526341993****6316</t>
  </si>
  <si>
    <t>刘璐</t>
  </si>
  <si>
    <t>64.5</t>
  </si>
  <si>
    <t>面试缺考</t>
  </si>
  <si>
    <t>9122807050121</t>
  </si>
  <si>
    <t>5108121996****2147</t>
  </si>
  <si>
    <t>闫丽</t>
  </si>
  <si>
    <t>广元市朝天区水磨沟旅游景区管理委员会</t>
  </si>
  <si>
    <t>63</t>
  </si>
  <si>
    <t>9122807050124</t>
  </si>
  <si>
    <t>5108221992****527x</t>
  </si>
  <si>
    <t>赵仁伟</t>
  </si>
  <si>
    <t>65.5</t>
  </si>
  <si>
    <t xml:space="preserve">2016.08-2018.12在中国人民解放军66242部队服兵役2年。 </t>
  </si>
  <si>
    <t>9122807050116</t>
  </si>
  <si>
    <t>5108121989****5039</t>
  </si>
  <si>
    <t>刘超</t>
  </si>
  <si>
    <t>60</t>
  </si>
  <si>
    <t>9122807050212</t>
  </si>
  <si>
    <t>5108121996****3046</t>
  </si>
  <si>
    <t>张勤</t>
  </si>
  <si>
    <t>广元市朝天区农业农村局</t>
  </si>
  <si>
    <t>广元市朝天区农产品质量安全检验检测中心</t>
  </si>
  <si>
    <t>64</t>
  </si>
  <si>
    <t>9122807050211</t>
  </si>
  <si>
    <t>5108121995****3253</t>
  </si>
  <si>
    <t>王鑫锐</t>
  </si>
  <si>
    <t>48.5</t>
  </si>
  <si>
    <t>9122807050215</t>
  </si>
  <si>
    <t>5116021997****1722</t>
  </si>
  <si>
    <t>蒋蔓</t>
  </si>
  <si>
    <t>54</t>
  </si>
  <si>
    <t>9122807050304</t>
  </si>
  <si>
    <t>5113241993****005x</t>
  </si>
  <si>
    <t>许钊</t>
  </si>
  <si>
    <t>广元市朝天区住房和城乡建设局</t>
  </si>
  <si>
    <t>广元市朝天区建设工程质量安全监督站</t>
  </si>
  <si>
    <t>68.5</t>
  </si>
  <si>
    <t>9122807050321</t>
  </si>
  <si>
    <t>6226211995****2018</t>
  </si>
  <si>
    <t>杨继强</t>
  </si>
  <si>
    <t>66</t>
  </si>
  <si>
    <t>9122807050325</t>
  </si>
  <si>
    <t>6226261992****5614</t>
  </si>
  <si>
    <t>母伟荣</t>
  </si>
  <si>
    <t>9122807050401</t>
  </si>
  <si>
    <t>5110111996****4749</t>
  </si>
  <si>
    <t>刘天慧</t>
  </si>
  <si>
    <t>广元市朝天区房地产管理所</t>
  </si>
  <si>
    <t>63.5</t>
  </si>
  <si>
    <t>9122807050402</t>
  </si>
  <si>
    <t>6107261997****6447</t>
  </si>
  <si>
    <t>何黎</t>
  </si>
  <si>
    <t>59.5</t>
  </si>
  <si>
    <t>9122807050404</t>
  </si>
  <si>
    <t>6226261994****0048</t>
  </si>
  <si>
    <t>吝晓芳</t>
  </si>
  <si>
    <t>51</t>
  </si>
  <si>
    <t>9122807050427</t>
  </si>
  <si>
    <t>5108121993****4181</t>
  </si>
  <si>
    <t>李凤琴</t>
  </si>
  <si>
    <t>广元市朝天区市场监督管理局</t>
  </si>
  <si>
    <t>朝天区质监事务中心</t>
  </si>
  <si>
    <t>71</t>
  </si>
  <si>
    <t xml:space="preserve">2017.08-2019.8参加大学生志愿者服务西部计划，服务于朝天区中子镇人民政府。 </t>
  </si>
  <si>
    <t>9122807050429</t>
  </si>
  <si>
    <t>5108121995****1843</t>
  </si>
  <si>
    <t>余长沙</t>
  </si>
  <si>
    <t>73.5</t>
  </si>
  <si>
    <t>9122807050528</t>
  </si>
  <si>
    <t>6123231994****4236</t>
  </si>
  <si>
    <t>梁天琪</t>
  </si>
  <si>
    <t>73</t>
  </si>
  <si>
    <t>9122807050422</t>
  </si>
  <si>
    <t>5108021997****1741</t>
  </si>
  <si>
    <t>吴姝祺</t>
  </si>
  <si>
    <t>9122807050602</t>
  </si>
  <si>
    <t>6123261997****0022</t>
  </si>
  <si>
    <t>陈素贤</t>
  </si>
  <si>
    <t>71.5</t>
  </si>
  <si>
    <t>9122807050510</t>
  </si>
  <si>
    <t>5109021991****3894</t>
  </si>
  <si>
    <t>袁成龙</t>
  </si>
  <si>
    <t>72.5</t>
  </si>
  <si>
    <t>9122807050707</t>
  </si>
  <si>
    <t>5108021987****1728</t>
  </si>
  <si>
    <t>蒲海静</t>
  </si>
  <si>
    <t>广元市城乡规划局朝天分局</t>
  </si>
  <si>
    <t>82</t>
  </si>
  <si>
    <t>9122807050727</t>
  </si>
  <si>
    <t>5137011989****1521</t>
  </si>
  <si>
    <t>闫玉琳</t>
  </si>
  <si>
    <t>69.5</t>
  </si>
  <si>
    <t>9122807050706</t>
  </si>
  <si>
    <t>5108021986****0019</t>
  </si>
  <si>
    <t>胡栖源</t>
  </si>
  <si>
    <t>622626198910295611</t>
  </si>
  <si>
    <t>152634199309026316</t>
  </si>
  <si>
    <t>510811199403034517</t>
  </si>
  <si>
    <t>510823199711057417</t>
  </si>
  <si>
    <t>51082219920718527x</t>
  </si>
  <si>
    <t>510812199603122147</t>
  </si>
  <si>
    <t>510812198912025039</t>
  </si>
  <si>
    <t>510812199607053046</t>
  </si>
  <si>
    <t>511602199704121722</t>
  </si>
  <si>
    <t>510812199511233253</t>
  </si>
  <si>
    <t>51132419930214005x</t>
  </si>
  <si>
    <t>622621199507022018</t>
  </si>
  <si>
    <t>622626199207105614</t>
  </si>
  <si>
    <t>511011199610104749</t>
  </si>
  <si>
    <t>610726199707106447</t>
  </si>
  <si>
    <t>622626199404060048</t>
  </si>
  <si>
    <t>510812199310124181</t>
  </si>
  <si>
    <t>510802199701191741</t>
  </si>
  <si>
    <t>510812199506151843</t>
  </si>
  <si>
    <t>612323199405104236</t>
  </si>
  <si>
    <t>510902199109083894</t>
  </si>
  <si>
    <t>612326199705230022</t>
  </si>
  <si>
    <t>510802198701131728</t>
  </si>
  <si>
    <t>513701198909161521</t>
  </si>
  <si>
    <t>510802198601100019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</si>
</sst>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</numFmts>
  <fonts count="34"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Arial"/>
      <family val="2"/>
    </font>
    <font>
      <b/>
      <sz val="14"/>
      <name val="方正大标宋简体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9"/>
      <color indexed="8"/>
      <name val="Calibri"/>
      <family val="0"/>
    </font>
    <font>
      <sz val="9"/>
      <color rgb="FFFF000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4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17" fillId="9" borderId="0" applyNumberFormat="0" applyBorder="0" applyAlignment="0" applyProtection="0"/>
    <xf numFmtId="0" fontId="14" fillId="0" borderId="5" applyNumberFormat="0" applyFill="0" applyAlignment="0" applyProtection="0"/>
    <xf numFmtId="0" fontId="17" fillId="10" borderId="0" applyNumberFormat="0" applyBorder="0" applyAlignment="0" applyProtection="0"/>
    <xf numFmtId="0" fontId="18" fillId="11" borderId="6" applyNumberFormat="0" applyAlignment="0" applyProtection="0"/>
    <xf numFmtId="0" fontId="25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2" borderId="7" applyNumberFormat="0" applyAlignment="0" applyProtection="0"/>
    <xf numFmtId="0" fontId="3" fillId="3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8" applyNumberFormat="0" applyFill="0" applyAlignment="0" applyProtection="0"/>
    <xf numFmtId="0" fontId="20" fillId="0" borderId="9" applyNumberFormat="0" applyFill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14" borderId="0" applyNumberFormat="0" applyBorder="0" applyAlignment="0" applyProtection="0"/>
    <xf numFmtId="0" fontId="3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6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7" fillId="20" borderId="0" applyNumberFormat="0" applyBorder="0" applyAlignment="0" applyProtection="0"/>
    <xf numFmtId="0" fontId="7" fillId="0" borderId="0">
      <alignment vertical="center"/>
      <protection/>
    </xf>
    <xf numFmtId="0" fontId="3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3" fillId="22" borderId="0" applyNumberFormat="0" applyBorder="0" applyAlignment="0" applyProtection="0"/>
    <xf numFmtId="0" fontId="17" fillId="2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2" borderId="0" applyNumberFormat="0" applyBorder="0" applyAlignment="0" applyProtection="0"/>
    <xf numFmtId="0" fontId="28" fillId="15" borderId="0" applyNumberFormat="0" applyBorder="0" applyAlignment="0" applyProtection="0"/>
    <xf numFmtId="0" fontId="28" fillId="2" borderId="0" applyNumberFormat="0" applyBorder="0" applyAlignment="0" applyProtection="0"/>
    <xf numFmtId="0" fontId="28" fillId="15" borderId="0" applyNumberFormat="0" applyBorder="0" applyAlignment="0" applyProtection="0"/>
  </cellStyleXfs>
  <cellXfs count="24">
    <xf numFmtId="0" fontId="0" fillId="0" borderId="0" xfId="0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vertical="center"/>
    </xf>
    <xf numFmtId="178" fontId="5" fillId="0" borderId="0" xfId="0" applyNumberFormat="1" applyFont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9" fontId="29" fillId="0" borderId="10" xfId="0" applyNumberFormat="1" applyFont="1" applyFill="1" applyBorder="1" applyAlignment="1">
      <alignment horizontal="center" vertical="center"/>
    </xf>
    <xf numFmtId="178" fontId="29" fillId="0" borderId="10" xfId="0" applyNumberFormat="1" applyFont="1" applyFill="1" applyBorder="1" applyAlignment="1">
      <alignment horizontal="center" vertical="center"/>
    </xf>
    <xf numFmtId="17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/>
    </xf>
    <xf numFmtId="17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9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差_网上公示" xfId="29"/>
    <cellStyle name="60% - 强调文字颜色 2" xfId="30"/>
    <cellStyle name="标题 4" xfId="31"/>
    <cellStyle name="警告文本" xfId="32"/>
    <cellStyle name="标题" xfId="33"/>
    <cellStyle name="常规 1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差_成绩统计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差_Sheet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60% - 强调文字颜色 6" xfId="74"/>
    <cellStyle name="差_成绩统计_1" xfId="75"/>
    <cellStyle name="常规 11" xfId="76"/>
    <cellStyle name="常规 13" xfId="77"/>
    <cellStyle name="常规 14" xfId="78"/>
    <cellStyle name="常规 15" xfId="79"/>
    <cellStyle name="常规 20" xfId="80"/>
    <cellStyle name="常规 17" xfId="81"/>
    <cellStyle name="常规 22" xfId="82"/>
    <cellStyle name="常规 19" xfId="83"/>
    <cellStyle name="常规 24" xfId="84"/>
    <cellStyle name="常规 2" xfId="85"/>
    <cellStyle name="常规 2 9" xfId="86"/>
    <cellStyle name="常规 23" xfId="87"/>
    <cellStyle name="常规 25" xfId="88"/>
    <cellStyle name="常规 30" xfId="89"/>
    <cellStyle name="常规 27" xfId="90"/>
    <cellStyle name="常规 28" xfId="91"/>
    <cellStyle name="常规 33" xfId="92"/>
    <cellStyle name="常规 29" xfId="93"/>
    <cellStyle name="常规 3" xfId="94"/>
    <cellStyle name="常规 37" xfId="95"/>
    <cellStyle name="常规 4" xfId="96"/>
    <cellStyle name="常规 4 4" xfId="97"/>
    <cellStyle name="常规 35" xfId="98"/>
    <cellStyle name="常规 40" xfId="99"/>
    <cellStyle name="常规 5" xfId="100"/>
    <cellStyle name="常规 5 4" xfId="101"/>
    <cellStyle name="常规 7" xfId="102"/>
    <cellStyle name="常规 8" xfId="103"/>
    <cellStyle name="常规 9" xfId="104"/>
    <cellStyle name="常规_Sheet1" xfId="105"/>
    <cellStyle name="常规_考试 (朝天区)" xfId="106"/>
    <cellStyle name="好_Sheet2" xfId="107"/>
    <cellStyle name="好_成绩统计" xfId="108"/>
    <cellStyle name="好_成绩统计_1" xfId="109"/>
    <cellStyle name="好_网上公示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00" workbookViewId="0" topLeftCell="A1">
      <selection activeCell="X5" sqref="X5"/>
    </sheetView>
  </sheetViews>
  <sheetFormatPr defaultColWidth="9.140625" defaultRowHeight="36" customHeight="1"/>
  <cols>
    <col min="1" max="1" width="4.8515625" style="0" customWidth="1"/>
    <col min="2" max="2" width="13.8515625" style="0" customWidth="1"/>
    <col min="3" max="3" width="17.57421875" style="0" customWidth="1"/>
    <col min="4" max="4" width="6.57421875" style="0" customWidth="1"/>
    <col min="5" max="5" width="12.8515625" style="0" customWidth="1"/>
    <col min="6" max="6" width="13.28125" style="0" customWidth="1"/>
    <col min="7" max="7" width="5.421875" style="0" customWidth="1"/>
    <col min="8" max="8" width="5.00390625" style="0" customWidth="1"/>
    <col min="9" max="9" width="6.140625" style="0" customWidth="1"/>
    <col min="10" max="10" width="7.421875" style="0" customWidth="1"/>
    <col min="11" max="11" width="6.8515625" style="0" customWidth="1"/>
    <col min="12" max="12" width="7.57421875" style="0" customWidth="1"/>
    <col min="13" max="13" width="7.421875" style="0" customWidth="1"/>
    <col min="14" max="14" width="3.421875" style="0" customWidth="1"/>
    <col min="15" max="15" width="4.57421875" style="0" customWidth="1"/>
    <col min="16" max="16" width="21.8515625" style="0" customWidth="1"/>
  </cols>
  <sheetData>
    <row r="1" spans="1:16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4"/>
      <c r="P1" s="4"/>
    </row>
    <row r="2" spans="1:16" s="3" customFormat="1" ht="39" customHeight="1">
      <c r="A2" s="1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4" t="s">
        <v>11</v>
      </c>
      <c r="L2" s="5" t="s">
        <v>12</v>
      </c>
      <c r="M2" s="14" t="s">
        <v>13</v>
      </c>
      <c r="N2" s="15" t="s">
        <v>14</v>
      </c>
      <c r="O2" s="14" t="s">
        <v>15</v>
      </c>
      <c r="P2" s="14" t="s">
        <v>16</v>
      </c>
    </row>
    <row r="3" spans="1:16" s="3" customFormat="1" ht="43.5" customHeight="1">
      <c r="A3" s="7">
        <v>1</v>
      </c>
      <c r="B3" s="1" t="s">
        <v>17</v>
      </c>
      <c r="C3" s="1" t="s">
        <v>18</v>
      </c>
      <c r="D3" s="8" t="s">
        <v>19</v>
      </c>
      <c r="E3" s="8" t="s">
        <v>20</v>
      </c>
      <c r="F3" s="8" t="s">
        <v>20</v>
      </c>
      <c r="G3" s="9" t="s">
        <v>21</v>
      </c>
      <c r="H3" s="5"/>
      <c r="I3" s="5">
        <v>67</v>
      </c>
      <c r="J3" s="10">
        <f aca="true" t="shared" si="0" ref="J3:J27">I3*0.6</f>
        <v>40.199999999999996</v>
      </c>
      <c r="K3" s="16">
        <v>84.6</v>
      </c>
      <c r="L3" s="16">
        <f aca="true" t="shared" si="1" ref="L3:L27">K3*0.4</f>
        <v>33.839999999999996</v>
      </c>
      <c r="M3" s="16">
        <f aca="true" t="shared" si="2" ref="M3:M27">J3+L3</f>
        <v>74.03999999999999</v>
      </c>
      <c r="N3" s="17">
        <v>1</v>
      </c>
      <c r="O3" s="18" t="s">
        <v>22</v>
      </c>
      <c r="P3" s="19"/>
    </row>
    <row r="4" spans="1:16" s="3" customFormat="1" ht="43.5" customHeight="1">
      <c r="A4" s="7">
        <v>2</v>
      </c>
      <c r="B4" s="1" t="s">
        <v>23</v>
      </c>
      <c r="C4" s="1" t="s">
        <v>24</v>
      </c>
      <c r="D4" s="8" t="s">
        <v>25</v>
      </c>
      <c r="E4" s="8" t="s">
        <v>20</v>
      </c>
      <c r="F4" s="8" t="s">
        <v>20</v>
      </c>
      <c r="G4" s="9" t="s">
        <v>26</v>
      </c>
      <c r="H4" s="5"/>
      <c r="I4" s="5">
        <v>53.5</v>
      </c>
      <c r="J4" s="10">
        <f t="shared" si="0"/>
        <v>32.1</v>
      </c>
      <c r="K4" s="16">
        <v>81.2</v>
      </c>
      <c r="L4" s="16">
        <f t="shared" si="1"/>
        <v>32.480000000000004</v>
      </c>
      <c r="M4" s="16">
        <f t="shared" si="2"/>
        <v>64.58000000000001</v>
      </c>
      <c r="N4" s="17">
        <v>2</v>
      </c>
      <c r="O4" s="18"/>
      <c r="P4" s="19"/>
    </row>
    <row r="5" spans="1:16" s="3" customFormat="1" ht="43.5" customHeight="1">
      <c r="A5" s="7">
        <v>3</v>
      </c>
      <c r="B5" s="1" t="s">
        <v>27</v>
      </c>
      <c r="C5" s="1" t="s">
        <v>28</v>
      </c>
      <c r="D5" s="8" t="s">
        <v>29</v>
      </c>
      <c r="E5" s="8" t="s">
        <v>20</v>
      </c>
      <c r="F5" s="8" t="s">
        <v>20</v>
      </c>
      <c r="G5" s="9" t="s">
        <v>26</v>
      </c>
      <c r="H5" s="5"/>
      <c r="I5" s="5">
        <v>53.5</v>
      </c>
      <c r="J5" s="10">
        <f t="shared" si="0"/>
        <v>32.1</v>
      </c>
      <c r="K5" s="16">
        <v>76.8</v>
      </c>
      <c r="L5" s="16">
        <f t="shared" si="1"/>
        <v>30.72</v>
      </c>
      <c r="M5" s="16">
        <f t="shared" si="2"/>
        <v>62.82</v>
      </c>
      <c r="N5" s="17">
        <v>3</v>
      </c>
      <c r="O5" s="18"/>
      <c r="P5" s="19"/>
    </row>
    <row r="6" spans="1:16" s="3" customFormat="1" ht="43.5" customHeight="1">
      <c r="A6" s="7">
        <v>4</v>
      </c>
      <c r="B6" s="1" t="s">
        <v>30</v>
      </c>
      <c r="C6" s="1" t="s">
        <v>31</v>
      </c>
      <c r="D6" s="8" t="s">
        <v>32</v>
      </c>
      <c r="E6" s="8" t="s">
        <v>20</v>
      </c>
      <c r="F6" s="8" t="s">
        <v>20</v>
      </c>
      <c r="G6" s="9" t="s">
        <v>33</v>
      </c>
      <c r="H6" s="5"/>
      <c r="I6" s="5">
        <v>64.5</v>
      </c>
      <c r="J6" s="10">
        <f t="shared" si="0"/>
        <v>38.699999999999996</v>
      </c>
      <c r="K6" s="16"/>
      <c r="L6" s="16">
        <f t="shared" si="1"/>
        <v>0</v>
      </c>
      <c r="M6" s="16">
        <f t="shared" si="2"/>
        <v>38.699999999999996</v>
      </c>
      <c r="N6" s="17">
        <v>4</v>
      </c>
      <c r="O6" s="18"/>
      <c r="P6" s="19" t="s">
        <v>34</v>
      </c>
    </row>
    <row r="7" spans="1:16" s="3" customFormat="1" ht="43.5" customHeight="1">
      <c r="A7" s="7">
        <v>5</v>
      </c>
      <c r="B7" s="1" t="s">
        <v>35</v>
      </c>
      <c r="C7" s="1" t="s">
        <v>36</v>
      </c>
      <c r="D7" s="8" t="s">
        <v>37</v>
      </c>
      <c r="E7" s="8" t="s">
        <v>38</v>
      </c>
      <c r="F7" s="8" t="s">
        <v>38</v>
      </c>
      <c r="G7" s="9" t="s">
        <v>39</v>
      </c>
      <c r="H7" s="5"/>
      <c r="I7" s="5">
        <v>63</v>
      </c>
      <c r="J7" s="10">
        <f t="shared" si="0"/>
        <v>37.8</v>
      </c>
      <c r="K7" s="16">
        <v>88.4</v>
      </c>
      <c r="L7" s="16">
        <f t="shared" si="1"/>
        <v>35.36000000000001</v>
      </c>
      <c r="M7" s="16">
        <f t="shared" si="2"/>
        <v>73.16</v>
      </c>
      <c r="N7" s="17">
        <v>1</v>
      </c>
      <c r="O7" s="18" t="s">
        <v>22</v>
      </c>
      <c r="P7" s="19"/>
    </row>
    <row r="8" spans="1:16" s="3" customFormat="1" ht="43.5" customHeight="1">
      <c r="A8" s="7">
        <v>6</v>
      </c>
      <c r="B8" s="1" t="s">
        <v>40</v>
      </c>
      <c r="C8" s="1" t="s">
        <v>41</v>
      </c>
      <c r="D8" s="8" t="s">
        <v>42</v>
      </c>
      <c r="E8" s="8" t="s">
        <v>38</v>
      </c>
      <c r="F8" s="8" t="s">
        <v>38</v>
      </c>
      <c r="G8" s="9" t="s">
        <v>43</v>
      </c>
      <c r="H8" s="10">
        <v>2</v>
      </c>
      <c r="I8" s="5">
        <v>67.5</v>
      </c>
      <c r="J8" s="10">
        <f t="shared" si="0"/>
        <v>40.5</v>
      </c>
      <c r="K8" s="16">
        <v>79.8</v>
      </c>
      <c r="L8" s="16">
        <f t="shared" si="1"/>
        <v>31.92</v>
      </c>
      <c r="M8" s="16">
        <f t="shared" si="2"/>
        <v>72.42</v>
      </c>
      <c r="N8" s="17">
        <v>2</v>
      </c>
      <c r="O8" s="18"/>
      <c r="P8" s="8" t="s">
        <v>44</v>
      </c>
    </row>
    <row r="9" spans="1:16" s="3" customFormat="1" ht="43.5" customHeight="1">
      <c r="A9" s="7">
        <v>7</v>
      </c>
      <c r="B9" s="1" t="s">
        <v>45</v>
      </c>
      <c r="C9" s="1" t="s">
        <v>46</v>
      </c>
      <c r="D9" s="8" t="s">
        <v>47</v>
      </c>
      <c r="E9" s="8" t="s">
        <v>38</v>
      </c>
      <c r="F9" s="8" t="s">
        <v>38</v>
      </c>
      <c r="G9" s="9" t="s">
        <v>48</v>
      </c>
      <c r="H9" s="5"/>
      <c r="I9" s="5">
        <v>60</v>
      </c>
      <c r="J9" s="10">
        <f t="shared" si="0"/>
        <v>36</v>
      </c>
      <c r="K9" s="16">
        <v>80.2</v>
      </c>
      <c r="L9" s="16">
        <f t="shared" si="1"/>
        <v>32.080000000000005</v>
      </c>
      <c r="M9" s="16">
        <f t="shared" si="2"/>
        <v>68.08000000000001</v>
      </c>
      <c r="N9" s="17">
        <v>3</v>
      </c>
      <c r="O9" s="18"/>
      <c r="P9" s="19"/>
    </row>
    <row r="10" spans="1:16" s="3" customFormat="1" ht="43.5" customHeight="1">
      <c r="A10" s="7">
        <v>8</v>
      </c>
      <c r="B10" s="1" t="s">
        <v>49</v>
      </c>
      <c r="C10" s="1" t="s">
        <v>50</v>
      </c>
      <c r="D10" s="8" t="s">
        <v>51</v>
      </c>
      <c r="E10" s="8" t="s">
        <v>52</v>
      </c>
      <c r="F10" s="8" t="s">
        <v>53</v>
      </c>
      <c r="G10" s="9" t="s">
        <v>54</v>
      </c>
      <c r="H10" s="5"/>
      <c r="I10" s="5">
        <v>64</v>
      </c>
      <c r="J10" s="10">
        <f t="shared" si="0"/>
        <v>38.4</v>
      </c>
      <c r="K10" s="16">
        <v>83.8</v>
      </c>
      <c r="L10" s="16">
        <f t="shared" si="1"/>
        <v>33.52</v>
      </c>
      <c r="M10" s="16">
        <f t="shared" si="2"/>
        <v>71.92</v>
      </c>
      <c r="N10" s="17">
        <v>1</v>
      </c>
      <c r="O10" s="18" t="s">
        <v>22</v>
      </c>
      <c r="P10" s="19"/>
    </row>
    <row r="11" spans="1:16" s="3" customFormat="1" ht="43.5" customHeight="1">
      <c r="A11" s="7">
        <v>9</v>
      </c>
      <c r="B11" s="1" t="s">
        <v>55</v>
      </c>
      <c r="C11" s="1" t="s">
        <v>56</v>
      </c>
      <c r="D11" s="8" t="s">
        <v>57</v>
      </c>
      <c r="E11" s="8" t="s">
        <v>52</v>
      </c>
      <c r="F11" s="8" t="s">
        <v>53</v>
      </c>
      <c r="G11" s="9" t="s">
        <v>58</v>
      </c>
      <c r="H11" s="5"/>
      <c r="I11" s="5">
        <v>48.5</v>
      </c>
      <c r="J11" s="10">
        <f t="shared" si="0"/>
        <v>29.099999999999998</v>
      </c>
      <c r="K11" s="16">
        <v>84.6</v>
      </c>
      <c r="L11" s="16">
        <f t="shared" si="1"/>
        <v>33.839999999999996</v>
      </c>
      <c r="M11" s="16">
        <f t="shared" si="2"/>
        <v>62.94</v>
      </c>
      <c r="N11" s="17">
        <v>2</v>
      </c>
      <c r="O11" s="18"/>
      <c r="P11" s="19"/>
    </row>
    <row r="12" spans="1:16" s="3" customFormat="1" ht="43.5" customHeight="1">
      <c r="A12" s="7">
        <v>10</v>
      </c>
      <c r="B12" s="1" t="s">
        <v>59</v>
      </c>
      <c r="C12" s="1" t="s">
        <v>60</v>
      </c>
      <c r="D12" s="8" t="s">
        <v>61</v>
      </c>
      <c r="E12" s="8" t="s">
        <v>52</v>
      </c>
      <c r="F12" s="8" t="s">
        <v>53</v>
      </c>
      <c r="G12" s="9" t="s">
        <v>62</v>
      </c>
      <c r="H12" s="5"/>
      <c r="I12" s="5">
        <v>54</v>
      </c>
      <c r="J12" s="10">
        <f t="shared" si="0"/>
        <v>32.4</v>
      </c>
      <c r="K12" s="16"/>
      <c r="L12" s="16">
        <f t="shared" si="1"/>
        <v>0</v>
      </c>
      <c r="M12" s="16">
        <f t="shared" si="2"/>
        <v>32.4</v>
      </c>
      <c r="N12" s="17">
        <v>3</v>
      </c>
      <c r="O12" s="18"/>
      <c r="P12" s="19" t="s">
        <v>34</v>
      </c>
    </row>
    <row r="13" spans="1:16" s="3" customFormat="1" ht="43.5" customHeight="1">
      <c r="A13" s="7">
        <v>11</v>
      </c>
      <c r="B13" s="1" t="s">
        <v>63</v>
      </c>
      <c r="C13" s="1" t="s">
        <v>64</v>
      </c>
      <c r="D13" s="8" t="s">
        <v>65</v>
      </c>
      <c r="E13" s="8" t="s">
        <v>66</v>
      </c>
      <c r="F13" s="8" t="s">
        <v>67</v>
      </c>
      <c r="G13" s="9" t="s">
        <v>68</v>
      </c>
      <c r="H13" s="5"/>
      <c r="I13" s="5">
        <v>68.5</v>
      </c>
      <c r="J13" s="10">
        <f t="shared" si="0"/>
        <v>41.1</v>
      </c>
      <c r="K13" s="16">
        <v>80.6</v>
      </c>
      <c r="L13" s="16">
        <f t="shared" si="1"/>
        <v>32.24</v>
      </c>
      <c r="M13" s="16">
        <f t="shared" si="2"/>
        <v>73.34</v>
      </c>
      <c r="N13" s="17">
        <v>1</v>
      </c>
      <c r="O13" s="18" t="s">
        <v>22</v>
      </c>
      <c r="P13" s="19"/>
    </row>
    <row r="14" spans="1:16" s="3" customFormat="1" ht="43.5" customHeight="1">
      <c r="A14" s="7">
        <v>12</v>
      </c>
      <c r="B14" s="1" t="s">
        <v>69</v>
      </c>
      <c r="C14" s="1" t="s">
        <v>70</v>
      </c>
      <c r="D14" s="8" t="s">
        <v>71</v>
      </c>
      <c r="E14" s="8" t="s">
        <v>66</v>
      </c>
      <c r="F14" s="8" t="s">
        <v>67</v>
      </c>
      <c r="G14" s="9" t="s">
        <v>72</v>
      </c>
      <c r="H14" s="5"/>
      <c r="I14" s="5">
        <v>66</v>
      </c>
      <c r="J14" s="10">
        <f t="shared" si="0"/>
        <v>39.6</v>
      </c>
      <c r="K14" s="16">
        <v>83.4</v>
      </c>
      <c r="L14" s="16">
        <f t="shared" si="1"/>
        <v>33.36000000000001</v>
      </c>
      <c r="M14" s="16">
        <f t="shared" si="2"/>
        <v>72.96000000000001</v>
      </c>
      <c r="N14" s="17">
        <v>2</v>
      </c>
      <c r="O14" s="20"/>
      <c r="P14" s="19"/>
    </row>
    <row r="15" spans="1:16" s="3" customFormat="1" ht="43.5" customHeight="1">
      <c r="A15" s="7">
        <v>13</v>
      </c>
      <c r="B15" s="1" t="s">
        <v>73</v>
      </c>
      <c r="C15" s="1" t="s">
        <v>74</v>
      </c>
      <c r="D15" s="8" t="s">
        <v>75</v>
      </c>
      <c r="E15" s="8" t="s">
        <v>66</v>
      </c>
      <c r="F15" s="8" t="s">
        <v>67</v>
      </c>
      <c r="G15" s="9" t="s">
        <v>39</v>
      </c>
      <c r="H15" s="5"/>
      <c r="I15" s="5">
        <v>63</v>
      </c>
      <c r="J15" s="10">
        <f t="shared" si="0"/>
        <v>37.8</v>
      </c>
      <c r="K15" s="16">
        <v>82.8</v>
      </c>
      <c r="L15" s="16">
        <f t="shared" si="1"/>
        <v>33.12</v>
      </c>
      <c r="M15" s="16">
        <f t="shared" si="2"/>
        <v>70.91999999999999</v>
      </c>
      <c r="N15" s="17">
        <v>3</v>
      </c>
      <c r="O15" s="20"/>
      <c r="P15" s="19"/>
    </row>
    <row r="16" spans="1:16" s="3" customFormat="1" ht="43.5" customHeight="1">
      <c r="A16" s="7">
        <v>14</v>
      </c>
      <c r="B16" s="1" t="s">
        <v>76</v>
      </c>
      <c r="C16" s="1" t="s">
        <v>77</v>
      </c>
      <c r="D16" s="8" t="s">
        <v>78</v>
      </c>
      <c r="E16" s="8" t="s">
        <v>66</v>
      </c>
      <c r="F16" s="8" t="s">
        <v>79</v>
      </c>
      <c r="G16" s="9" t="s">
        <v>80</v>
      </c>
      <c r="H16" s="5"/>
      <c r="I16" s="5">
        <v>63.5</v>
      </c>
      <c r="J16" s="10">
        <f t="shared" si="0"/>
        <v>38.1</v>
      </c>
      <c r="K16" s="16">
        <v>83.4</v>
      </c>
      <c r="L16" s="16">
        <f t="shared" si="1"/>
        <v>33.36000000000001</v>
      </c>
      <c r="M16" s="16">
        <f t="shared" si="2"/>
        <v>71.46000000000001</v>
      </c>
      <c r="N16" s="17">
        <v>1</v>
      </c>
      <c r="O16" s="18" t="s">
        <v>22</v>
      </c>
      <c r="P16" s="19"/>
    </row>
    <row r="17" spans="1:16" s="3" customFormat="1" ht="43.5" customHeight="1">
      <c r="A17" s="7">
        <v>15</v>
      </c>
      <c r="B17" s="1" t="s">
        <v>81</v>
      </c>
      <c r="C17" s="1" t="s">
        <v>82</v>
      </c>
      <c r="D17" s="8" t="s">
        <v>83</v>
      </c>
      <c r="E17" s="8" t="s">
        <v>66</v>
      </c>
      <c r="F17" s="8" t="s">
        <v>79</v>
      </c>
      <c r="G17" s="9" t="s">
        <v>84</v>
      </c>
      <c r="H17" s="5"/>
      <c r="I17" s="5">
        <v>59.5</v>
      </c>
      <c r="J17" s="10">
        <f t="shared" si="0"/>
        <v>35.699999999999996</v>
      </c>
      <c r="K17" s="16">
        <v>80.4</v>
      </c>
      <c r="L17" s="16">
        <f t="shared" si="1"/>
        <v>32.160000000000004</v>
      </c>
      <c r="M17" s="16">
        <f t="shared" si="2"/>
        <v>67.86</v>
      </c>
      <c r="N17" s="17">
        <v>2</v>
      </c>
      <c r="O17" s="18"/>
      <c r="P17" s="19"/>
    </row>
    <row r="18" spans="1:16" s="3" customFormat="1" ht="43.5" customHeight="1">
      <c r="A18" s="7">
        <v>16</v>
      </c>
      <c r="B18" s="1" t="s">
        <v>85</v>
      </c>
      <c r="C18" s="1" t="s">
        <v>86</v>
      </c>
      <c r="D18" s="8" t="s">
        <v>87</v>
      </c>
      <c r="E18" s="8" t="s">
        <v>66</v>
      </c>
      <c r="F18" s="8" t="s">
        <v>79</v>
      </c>
      <c r="G18" s="9" t="s">
        <v>88</v>
      </c>
      <c r="H18" s="5"/>
      <c r="I18" s="5">
        <v>51</v>
      </c>
      <c r="J18" s="10">
        <f t="shared" si="0"/>
        <v>30.599999999999998</v>
      </c>
      <c r="K18" s="16"/>
      <c r="L18" s="16">
        <f t="shared" si="1"/>
        <v>0</v>
      </c>
      <c r="M18" s="16">
        <f t="shared" si="2"/>
        <v>30.599999999999998</v>
      </c>
      <c r="N18" s="17">
        <v>3</v>
      </c>
      <c r="O18" s="18"/>
      <c r="P18" s="19" t="s">
        <v>34</v>
      </c>
    </row>
    <row r="19" spans="1:16" s="3" customFormat="1" ht="43.5" customHeight="1">
      <c r="A19" s="7">
        <v>17</v>
      </c>
      <c r="B19" s="1" t="s">
        <v>89</v>
      </c>
      <c r="C19" s="1" t="s">
        <v>90</v>
      </c>
      <c r="D19" s="8" t="s">
        <v>91</v>
      </c>
      <c r="E19" s="8" t="s">
        <v>92</v>
      </c>
      <c r="F19" s="8" t="s">
        <v>93</v>
      </c>
      <c r="G19" s="9" t="s">
        <v>94</v>
      </c>
      <c r="H19" s="10">
        <v>4</v>
      </c>
      <c r="I19" s="5">
        <v>75</v>
      </c>
      <c r="J19" s="10">
        <f t="shared" si="0"/>
        <v>45</v>
      </c>
      <c r="K19" s="16">
        <v>87</v>
      </c>
      <c r="L19" s="16">
        <f t="shared" si="1"/>
        <v>34.800000000000004</v>
      </c>
      <c r="M19" s="16">
        <f t="shared" si="2"/>
        <v>79.80000000000001</v>
      </c>
      <c r="N19" s="17">
        <v>1</v>
      </c>
      <c r="O19" s="18" t="s">
        <v>22</v>
      </c>
      <c r="P19" s="21" t="s">
        <v>95</v>
      </c>
    </row>
    <row r="20" spans="1:16" s="3" customFormat="1" ht="43.5" customHeight="1">
      <c r="A20" s="7">
        <v>18</v>
      </c>
      <c r="B20" s="1" t="s">
        <v>96</v>
      </c>
      <c r="C20" s="1" t="s">
        <v>97</v>
      </c>
      <c r="D20" s="8" t="s">
        <v>98</v>
      </c>
      <c r="E20" s="8" t="s">
        <v>92</v>
      </c>
      <c r="F20" s="8" t="s">
        <v>93</v>
      </c>
      <c r="G20" s="9" t="s">
        <v>99</v>
      </c>
      <c r="H20" s="5"/>
      <c r="I20" s="5">
        <v>73.5</v>
      </c>
      <c r="J20" s="10">
        <f t="shared" si="0"/>
        <v>44.1</v>
      </c>
      <c r="K20" s="16">
        <v>83</v>
      </c>
      <c r="L20" s="16">
        <f t="shared" si="1"/>
        <v>33.2</v>
      </c>
      <c r="M20" s="16">
        <f t="shared" si="2"/>
        <v>77.30000000000001</v>
      </c>
      <c r="N20" s="17">
        <v>2</v>
      </c>
      <c r="O20" s="18" t="s">
        <v>22</v>
      </c>
      <c r="P20" s="22"/>
    </row>
    <row r="21" spans="1:16" s="3" customFormat="1" ht="43.5" customHeight="1">
      <c r="A21" s="7">
        <v>19</v>
      </c>
      <c r="B21" s="1" t="s">
        <v>100</v>
      </c>
      <c r="C21" s="1" t="s">
        <v>101</v>
      </c>
      <c r="D21" s="8" t="s">
        <v>102</v>
      </c>
      <c r="E21" s="8" t="s">
        <v>92</v>
      </c>
      <c r="F21" s="8" t="s">
        <v>93</v>
      </c>
      <c r="G21" s="9" t="s">
        <v>103</v>
      </c>
      <c r="H21" s="5"/>
      <c r="I21" s="5">
        <v>73</v>
      </c>
      <c r="J21" s="10">
        <f t="shared" si="0"/>
        <v>43.8</v>
      </c>
      <c r="K21" s="16">
        <v>83.4</v>
      </c>
      <c r="L21" s="16">
        <f t="shared" si="1"/>
        <v>33.36000000000001</v>
      </c>
      <c r="M21" s="16">
        <f t="shared" si="2"/>
        <v>77.16</v>
      </c>
      <c r="N21" s="17">
        <v>3</v>
      </c>
      <c r="O21" s="20"/>
      <c r="P21" s="22"/>
    </row>
    <row r="22" spans="1:16" s="3" customFormat="1" ht="43.5" customHeight="1">
      <c r="A22" s="7">
        <v>20</v>
      </c>
      <c r="B22" s="1" t="s">
        <v>104</v>
      </c>
      <c r="C22" s="1" t="s">
        <v>105</v>
      </c>
      <c r="D22" s="8" t="s">
        <v>106</v>
      </c>
      <c r="E22" s="8" t="s">
        <v>92</v>
      </c>
      <c r="F22" s="8" t="s">
        <v>93</v>
      </c>
      <c r="G22" s="9" t="s">
        <v>99</v>
      </c>
      <c r="H22" s="5"/>
      <c r="I22" s="5">
        <v>73.5</v>
      </c>
      <c r="J22" s="10">
        <f t="shared" si="0"/>
        <v>44.1</v>
      </c>
      <c r="K22" s="16">
        <v>81.8</v>
      </c>
      <c r="L22" s="16">
        <f t="shared" si="1"/>
        <v>32.72</v>
      </c>
      <c r="M22" s="16">
        <f t="shared" si="2"/>
        <v>76.82</v>
      </c>
      <c r="N22" s="17">
        <v>4</v>
      </c>
      <c r="O22" s="20"/>
      <c r="P22" s="22"/>
    </row>
    <row r="23" spans="1:16" s="3" customFormat="1" ht="43.5" customHeight="1">
      <c r="A23" s="7">
        <v>21</v>
      </c>
      <c r="B23" s="1" t="s">
        <v>107</v>
      </c>
      <c r="C23" s="1" t="s">
        <v>108</v>
      </c>
      <c r="D23" s="8" t="s">
        <v>109</v>
      </c>
      <c r="E23" s="8" t="s">
        <v>92</v>
      </c>
      <c r="F23" s="8" t="s">
        <v>93</v>
      </c>
      <c r="G23" s="9" t="s">
        <v>110</v>
      </c>
      <c r="H23" s="5"/>
      <c r="I23" s="5">
        <v>71.5</v>
      </c>
      <c r="J23" s="10">
        <f t="shared" si="0"/>
        <v>42.9</v>
      </c>
      <c r="K23" s="16">
        <v>75</v>
      </c>
      <c r="L23" s="16">
        <f t="shared" si="1"/>
        <v>30</v>
      </c>
      <c r="M23" s="16">
        <f t="shared" si="2"/>
        <v>72.9</v>
      </c>
      <c r="N23" s="17">
        <v>5</v>
      </c>
      <c r="O23" s="20"/>
      <c r="P23" s="22"/>
    </row>
    <row r="24" spans="1:16" s="3" customFormat="1" ht="43.5" customHeight="1">
      <c r="A24" s="7">
        <v>22</v>
      </c>
      <c r="B24" s="1" t="s">
        <v>111</v>
      </c>
      <c r="C24" s="1" t="s">
        <v>112</v>
      </c>
      <c r="D24" s="8" t="s">
        <v>113</v>
      </c>
      <c r="E24" s="8" t="s">
        <v>92</v>
      </c>
      <c r="F24" s="8" t="s">
        <v>93</v>
      </c>
      <c r="G24" s="9" t="s">
        <v>114</v>
      </c>
      <c r="H24" s="5"/>
      <c r="I24" s="5">
        <v>72.5</v>
      </c>
      <c r="J24" s="10">
        <f t="shared" si="0"/>
        <v>43.5</v>
      </c>
      <c r="K24" s="16"/>
      <c r="L24" s="16">
        <f t="shared" si="1"/>
        <v>0</v>
      </c>
      <c r="M24" s="16">
        <f t="shared" si="2"/>
        <v>43.5</v>
      </c>
      <c r="N24" s="17">
        <v>6</v>
      </c>
      <c r="O24" s="20"/>
      <c r="P24" s="22" t="s">
        <v>34</v>
      </c>
    </row>
    <row r="25" spans="1:16" s="3" customFormat="1" ht="43.5" customHeight="1">
      <c r="A25" s="7">
        <v>23</v>
      </c>
      <c r="B25" s="1" t="s">
        <v>115</v>
      </c>
      <c r="C25" s="1" t="s">
        <v>116</v>
      </c>
      <c r="D25" s="8" t="s">
        <v>117</v>
      </c>
      <c r="E25" s="8" t="s">
        <v>118</v>
      </c>
      <c r="F25" s="8" t="s">
        <v>118</v>
      </c>
      <c r="G25" s="9" t="s">
        <v>119</v>
      </c>
      <c r="H25" s="5"/>
      <c r="I25" s="5">
        <v>82</v>
      </c>
      <c r="J25" s="10">
        <f t="shared" si="0"/>
        <v>49.199999999999996</v>
      </c>
      <c r="K25" s="16">
        <v>80.6</v>
      </c>
      <c r="L25" s="16">
        <f t="shared" si="1"/>
        <v>32.24</v>
      </c>
      <c r="M25" s="16">
        <f t="shared" si="2"/>
        <v>81.44</v>
      </c>
      <c r="N25" s="17">
        <v>1</v>
      </c>
      <c r="O25" s="18" t="s">
        <v>22</v>
      </c>
      <c r="P25" s="22"/>
    </row>
    <row r="26" spans="1:16" ht="43.5" customHeight="1">
      <c r="A26" s="7">
        <v>24</v>
      </c>
      <c r="B26" s="1" t="s">
        <v>120</v>
      </c>
      <c r="C26" s="1" t="s">
        <v>121</v>
      </c>
      <c r="D26" s="8" t="s">
        <v>122</v>
      </c>
      <c r="E26" s="8" t="s">
        <v>118</v>
      </c>
      <c r="F26" s="8" t="s">
        <v>118</v>
      </c>
      <c r="G26" s="9" t="s">
        <v>123</v>
      </c>
      <c r="H26" s="5"/>
      <c r="I26" s="5">
        <v>69.5</v>
      </c>
      <c r="J26" s="10">
        <f t="shared" si="0"/>
        <v>41.699999999999996</v>
      </c>
      <c r="K26" s="23"/>
      <c r="L26" s="16">
        <f t="shared" si="1"/>
        <v>0</v>
      </c>
      <c r="M26" s="16">
        <f t="shared" si="2"/>
        <v>41.699999999999996</v>
      </c>
      <c r="N26" s="17">
        <v>2</v>
      </c>
      <c r="O26" s="23"/>
      <c r="P26" s="22" t="s">
        <v>34</v>
      </c>
    </row>
    <row r="27" spans="1:16" ht="43.5" customHeight="1">
      <c r="A27" s="7">
        <v>25</v>
      </c>
      <c r="B27" s="1" t="s">
        <v>124</v>
      </c>
      <c r="C27" s="1" t="s">
        <v>125</v>
      </c>
      <c r="D27" s="8" t="s">
        <v>126</v>
      </c>
      <c r="E27" s="8" t="s">
        <v>118</v>
      </c>
      <c r="F27" s="8" t="s">
        <v>118</v>
      </c>
      <c r="G27" s="9" t="s">
        <v>43</v>
      </c>
      <c r="H27" s="5"/>
      <c r="I27" s="5">
        <v>65.5</v>
      </c>
      <c r="J27" s="10">
        <f t="shared" si="0"/>
        <v>39.3</v>
      </c>
      <c r="K27" s="23"/>
      <c r="L27" s="16">
        <f t="shared" si="1"/>
        <v>0</v>
      </c>
      <c r="M27" s="16">
        <f t="shared" si="2"/>
        <v>39.3</v>
      </c>
      <c r="N27" s="17">
        <v>3</v>
      </c>
      <c r="O27" s="23"/>
      <c r="P27" s="22" t="s">
        <v>34</v>
      </c>
    </row>
    <row r="29" spans="5:6" ht="36" customHeight="1">
      <c r="E29" s="11"/>
      <c r="F29" s="12"/>
    </row>
  </sheetData>
  <sheetProtection/>
  <mergeCells count="1">
    <mergeCell ref="A1:P1"/>
  </mergeCells>
  <printOptions/>
  <pageMargins left="0.3541666666666667" right="0.2361111111111111" top="0.39305555555555555" bottom="0.2361111111111111" header="0.3145833333333333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SheetLayoutView="100" workbookViewId="0" topLeftCell="A1">
      <selection activeCell="B1" sqref="B1:B25"/>
    </sheetView>
  </sheetViews>
  <sheetFormatPr defaultColWidth="9.140625" defaultRowHeight="12.75"/>
  <cols>
    <col min="1" max="1" width="19.57421875" style="0" customWidth="1"/>
    <col min="2" max="2" width="28.28125" style="0" customWidth="1"/>
  </cols>
  <sheetData>
    <row r="1" spans="1:2" ht="13.5">
      <c r="A1" s="1" t="s">
        <v>127</v>
      </c>
      <c r="B1" s="2" t="str">
        <f>SUBSTITUTE(A1,MID(A1,11,4),"****")</f>
        <v>6226261989****5611</v>
      </c>
    </row>
    <row r="2" spans="1:2" ht="13.5">
      <c r="A2" s="1" t="s">
        <v>128</v>
      </c>
      <c r="B2" s="2" t="str">
        <f aca="true" t="shared" si="0" ref="B2:B25">SUBSTITUTE(A2,MID(A2,11,4),"****")</f>
        <v>1526341993****6316</v>
      </c>
    </row>
    <row r="3" spans="1:2" ht="13.5">
      <c r="A3" s="1" t="s">
        <v>129</v>
      </c>
      <c r="B3" s="2" t="str">
        <f t="shared" si="0"/>
        <v>5108111994****4517</v>
      </c>
    </row>
    <row r="4" spans="1:2" ht="13.5">
      <c r="A4" s="1" t="s">
        <v>130</v>
      </c>
      <c r="B4" s="2" t="str">
        <f t="shared" si="0"/>
        <v>5108231997****7417</v>
      </c>
    </row>
    <row r="5" spans="1:2" ht="13.5">
      <c r="A5" s="1" t="s">
        <v>131</v>
      </c>
      <c r="B5" s="2" t="str">
        <f t="shared" si="0"/>
        <v>5108221992****527x</v>
      </c>
    </row>
    <row r="6" spans="1:2" ht="13.5">
      <c r="A6" s="1" t="s">
        <v>132</v>
      </c>
      <c r="B6" s="2" t="str">
        <f t="shared" si="0"/>
        <v>5108121996****2147</v>
      </c>
    </row>
    <row r="7" spans="1:2" ht="13.5">
      <c r="A7" s="1" t="s">
        <v>133</v>
      </c>
      <c r="B7" s="2" t="str">
        <f t="shared" si="0"/>
        <v>5108121989****5039</v>
      </c>
    </row>
    <row r="8" spans="1:2" ht="13.5">
      <c r="A8" s="1" t="s">
        <v>134</v>
      </c>
      <c r="B8" s="2" t="str">
        <f t="shared" si="0"/>
        <v>5108121996****3046</v>
      </c>
    </row>
    <row r="9" spans="1:2" ht="13.5">
      <c r="A9" s="1" t="s">
        <v>135</v>
      </c>
      <c r="B9" s="2" t="str">
        <f t="shared" si="0"/>
        <v>5116021997****1722</v>
      </c>
    </row>
    <row r="10" spans="1:2" ht="13.5">
      <c r="A10" s="1" t="s">
        <v>136</v>
      </c>
      <c r="B10" s="2" t="str">
        <f t="shared" si="0"/>
        <v>5108121995****3253</v>
      </c>
    </row>
    <row r="11" spans="1:2" ht="13.5">
      <c r="A11" s="1" t="s">
        <v>137</v>
      </c>
      <c r="B11" s="2" t="str">
        <f t="shared" si="0"/>
        <v>5113241993****005x</v>
      </c>
    </row>
    <row r="12" spans="1:2" ht="13.5">
      <c r="A12" s="1" t="s">
        <v>138</v>
      </c>
      <c r="B12" s="2" t="str">
        <f t="shared" si="0"/>
        <v>6226211995****2018</v>
      </c>
    </row>
    <row r="13" spans="1:2" ht="13.5">
      <c r="A13" s="1" t="s">
        <v>139</v>
      </c>
      <c r="B13" s="2" t="str">
        <f t="shared" si="0"/>
        <v>6226261992****5614</v>
      </c>
    </row>
    <row r="14" spans="1:2" ht="13.5">
      <c r="A14" s="1" t="s">
        <v>140</v>
      </c>
      <c r="B14" s="2" t="str">
        <f t="shared" si="0"/>
        <v>5110111996****4749</v>
      </c>
    </row>
    <row r="15" spans="1:2" ht="13.5">
      <c r="A15" s="1" t="s">
        <v>141</v>
      </c>
      <c r="B15" s="2" t="str">
        <f t="shared" si="0"/>
        <v>6107261997****6447</v>
      </c>
    </row>
    <row r="16" spans="1:2" ht="13.5">
      <c r="A16" s="1" t="s">
        <v>142</v>
      </c>
      <c r="B16" s="2" t="str">
        <f t="shared" si="0"/>
        <v>6226261994****0048</v>
      </c>
    </row>
    <row r="17" spans="1:2" ht="13.5">
      <c r="A17" s="1" t="s">
        <v>143</v>
      </c>
      <c r="B17" s="2" t="str">
        <f t="shared" si="0"/>
        <v>5108121993****4181</v>
      </c>
    </row>
    <row r="18" spans="1:2" ht="13.5">
      <c r="A18" s="1" t="s">
        <v>144</v>
      </c>
      <c r="B18" s="2" t="str">
        <f t="shared" si="0"/>
        <v>5108021997****1741</v>
      </c>
    </row>
    <row r="19" spans="1:2" ht="13.5">
      <c r="A19" s="1" t="s">
        <v>145</v>
      </c>
      <c r="B19" s="2" t="str">
        <f t="shared" si="0"/>
        <v>5108121995****1843</v>
      </c>
    </row>
    <row r="20" spans="1:2" ht="13.5">
      <c r="A20" s="1" t="s">
        <v>146</v>
      </c>
      <c r="B20" s="2" t="str">
        <f t="shared" si="0"/>
        <v>6123231994****4236</v>
      </c>
    </row>
    <row r="21" spans="1:2" ht="13.5">
      <c r="A21" s="1" t="s">
        <v>147</v>
      </c>
      <c r="B21" s="2" t="str">
        <f t="shared" si="0"/>
        <v>5109021991****3894</v>
      </c>
    </row>
    <row r="22" spans="1:2" ht="13.5">
      <c r="A22" s="1" t="s">
        <v>148</v>
      </c>
      <c r="B22" s="2" t="str">
        <f t="shared" si="0"/>
        <v>6123261997****0022</v>
      </c>
    </row>
    <row r="23" spans="1:2" ht="13.5">
      <c r="A23" s="1" t="s">
        <v>149</v>
      </c>
      <c r="B23" s="2" t="str">
        <f t="shared" si="0"/>
        <v>5108021987****1728</v>
      </c>
    </row>
    <row r="24" spans="1:2" ht="13.5">
      <c r="A24" s="1" t="s">
        <v>150</v>
      </c>
      <c r="B24" s="2" t="str">
        <f t="shared" si="0"/>
        <v>5137011989****1521</v>
      </c>
    </row>
    <row r="25" spans="1:2" ht="13.5">
      <c r="A25" s="1" t="s">
        <v>151</v>
      </c>
      <c r="B25" s="2" t="str">
        <f t="shared" si="0"/>
        <v>5108021986****0019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2017-08-30T08:01:39Z</cp:lastPrinted>
  <dcterms:created xsi:type="dcterms:W3CDTF">2014-05-10T15:56:06Z</dcterms:created>
  <dcterms:modified xsi:type="dcterms:W3CDTF">2020-01-19T02:35:01Z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